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line.polliana\Downloads\"/>
    </mc:Choice>
  </mc:AlternateContent>
  <xr:revisionPtr revIDLastSave="0" documentId="13_ncr:1_{50D13E82-D58C-4071-B054-3C2E024031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 (Difal base dupla)" sheetId="3" r:id="rId2"/>
  </sheets>
  <definedNames>
    <definedName name="_xlnm.Print_Area" localSheetId="1">'PPU (Difal base dupla)'!$A$1:$P$23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M14" i="3"/>
  <c r="K13" i="3"/>
  <c r="L11" i="3"/>
  <c r="K10" i="3"/>
  <c r="K9" i="3"/>
  <c r="L12" i="3"/>
  <c r="M12" i="3" s="1"/>
  <c r="K12" i="3"/>
  <c r="K11" i="3"/>
  <c r="L9" i="3"/>
  <c r="M9" i="3" s="1"/>
  <c r="N9" i="3" s="1"/>
  <c r="L13" i="3" l="1"/>
  <c r="M13" i="3" s="1"/>
  <c r="O13" i="3" s="1"/>
  <c r="L10" i="3"/>
  <c r="P14" i="3"/>
  <c r="N14" i="3"/>
  <c r="O9" i="3"/>
  <c r="N12" i="3"/>
  <c r="O12" i="3"/>
  <c r="P12" i="3" s="1"/>
  <c r="M11" i="3"/>
  <c r="J15" i="3" l="1"/>
  <c r="O11" i="3"/>
  <c r="P11" i="3" s="1"/>
  <c r="M10" i="3"/>
  <c r="O10" i="3" s="1"/>
  <c r="P10" i="3" s="1"/>
  <c r="P13" i="3"/>
  <c r="N13" i="3"/>
  <c r="N11" i="3"/>
  <c r="N10" i="3" l="1"/>
  <c r="M15" i="3" s="1"/>
  <c r="P9" i="3"/>
  <c r="O15" i="3" l="1"/>
</calcChain>
</file>

<file path=xl/sharedStrings.xml><?xml version="1.0" encoding="utf-8"?>
<sst xmlns="http://schemas.openxmlformats.org/spreadsheetml/2006/main" count="59" uniqueCount="49">
  <si>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</si>
  <si>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</si>
  <si>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</si>
  <si>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</si>
  <si>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</si>
  <si>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</si>
  <si>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</si>
  <si>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</si>
  <si>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</si>
  <si>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</si>
  <si>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</si>
  <si>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</si>
  <si>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</si>
  <si>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</si>
  <si>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</si>
  <si>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</si>
  <si>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</si>
  <si>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</si>
  <si>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</si>
  <si>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</si>
  <si>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</si>
  <si>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</si>
  <si>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</si>
  <si>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</si>
  <si>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</si>
  <si>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</si>
  <si>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</si>
  <si>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</si>
  <si>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</si>
  <si>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</si>
  <si>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</si>
  <si>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</si>
  <si>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</si>
  <si>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</si>
  <si>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</si>
  <si>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</si>
  <si>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</si>
  <si>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</si>
  <si>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</si>
  <si>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</si>
  <si>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MONITOR PROFISSIONAL DE 49 POLEGADAS COM BORDA ULTRAFINA (ITEM 6.3.2 DESTE DOCUMENTO)</t>
  </si>
  <si>
    <t>SISTEMA TOUCH SCREEN DEVIDAMENTE COMPATÍVEL PARA TODOS OS 06 MONITORES PROFISSIONAL DE 49 POLEGADAS COM BORDA ULTRAFINA (ITEM 6.3.3 DESTE DOCUMENTO)</t>
  </si>
  <si>
    <t>ESTRUTURA E SUPORTE PARA FIXAÇÃO DOS MONITORES E TOUCH SCREEN (ITEM 6.3.4 DESTE DOCUMENTO)</t>
  </si>
  <si>
    <t>GERENCIADOR GRÁFICO PARA EXIBIÇÃO DE IMAGENS E SOFTWARE PARA O GERENCIADOR GRÁFICO (ITENS 6.3.5 e 6.3.6 DESTE DOCUMENTO)</t>
  </si>
  <si>
    <t>KIT TECLADO E MOUSE SEM FIO (ITEM 6.3.7 DESTE DOCUMENTO)</t>
  </si>
  <si>
    <t>-</t>
  </si>
  <si>
    <t>SERVIÇO DE INSTALAÇÃO, CONFIGURAÇÃO, CALIBRAÇÃO DOS MONITORES E TREINAMENTO (ITEM 6.3.8 DESTE DOCUMENTO)*</t>
  </si>
  <si>
    <t>* Tendo em vista que o item 6 trata-se de prestação de serviços não abrangidas pelo ICMS, os valores equalizados e não equalizados devem permanecer idênticos, uma vez que inexiste a aplicação do DIFAL nessas hipóteses.</t>
  </si>
  <si>
    <t>SEI Nº 05310019.001112/2024-39 - PREGÃO POTIGÁS - PE Nº 90007/2025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</si>
</sst>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27" sqref="C27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3" t="s">
        <v>22</v>
      </c>
      <c r="B1" s="23"/>
      <c r="C1" s="23"/>
    </row>
    <row r="2" spans="1:3" ht="18.75" x14ac:dyDescent="0.25">
      <c r="A2" s="10" t="s">
        <v>23</v>
      </c>
      <c r="B2" s="11" t="s">
        <v>24</v>
      </c>
      <c r="C2" s="12" t="s">
        <v>25</v>
      </c>
    </row>
    <row r="3" spans="1:3" ht="18.75" x14ac:dyDescent="0.25">
      <c r="A3" s="10" t="s">
        <v>26</v>
      </c>
      <c r="B3" s="13" t="s">
        <v>24</v>
      </c>
      <c r="C3" s="14" t="s">
        <v>27</v>
      </c>
    </row>
    <row r="4" spans="1:3" ht="18.75" x14ac:dyDescent="0.25">
      <c r="A4" s="10" t="s">
        <v>8</v>
      </c>
      <c r="B4" s="13" t="s">
        <v>24</v>
      </c>
      <c r="C4" s="14" t="s">
        <v>28</v>
      </c>
    </row>
    <row r="5" spans="1:3" ht="18.75" x14ac:dyDescent="0.25">
      <c r="A5" s="10" t="s">
        <v>29</v>
      </c>
      <c r="B5" s="13" t="s">
        <v>24</v>
      </c>
      <c r="C5" s="15" t="s">
        <v>30</v>
      </c>
    </row>
    <row r="6" spans="1:3" ht="18.75" x14ac:dyDescent="0.25">
      <c r="A6" s="10" t="s">
        <v>31</v>
      </c>
      <c r="B6" s="13" t="s">
        <v>24</v>
      </c>
      <c r="C6" s="15" t="s">
        <v>32</v>
      </c>
    </row>
    <row r="7" spans="1:3" ht="31.5" x14ac:dyDescent="0.25">
      <c r="A7" s="16" t="s">
        <v>33</v>
      </c>
      <c r="B7" s="13" t="s">
        <v>24</v>
      </c>
      <c r="C7" s="15" t="s">
        <v>34</v>
      </c>
    </row>
    <row r="8" spans="1:3" ht="18.75" x14ac:dyDescent="0.25">
      <c r="A8" s="16" t="s">
        <v>35</v>
      </c>
      <c r="B8" s="13" t="s">
        <v>24</v>
      </c>
      <c r="C8" s="15" t="s">
        <v>36</v>
      </c>
    </row>
    <row r="9" spans="1:3" ht="18.75" x14ac:dyDescent="0.25">
      <c r="A9" s="10"/>
      <c r="B9" s="13" t="s">
        <v>24</v>
      </c>
      <c r="C9" s="17"/>
    </row>
    <row r="10" spans="1:3" ht="18.75" x14ac:dyDescent="0.25">
      <c r="A10" s="10"/>
      <c r="B10" s="18" t="s">
        <v>24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P21"/>
  <sheetViews>
    <sheetView tabSelected="1" topLeftCell="A2" zoomScale="85" zoomScaleNormal="85" workbookViewId="0">
      <selection activeCell="A15" sqref="A15:I15"/>
    </sheetView>
  </sheetViews>
  <sheetFormatPr defaultRowHeight="15" x14ac:dyDescent="0.25"/>
  <cols>
    <col min="1" max="1" width="7" customWidth="1"/>
    <col min="2" max="2" width="76.140625" bestFit="1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3" width="14.85546875" customWidth="1"/>
    <col min="14" max="14" width="16" customWidth="1"/>
    <col min="15" max="15" width="15.7109375" customWidth="1"/>
    <col min="16" max="16" width="18.5703125" customWidth="1"/>
  </cols>
  <sheetData>
    <row r="1" spans="1:16" ht="28.5" customHeight="1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9.25" customHeight="1" x14ac:dyDescent="0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2.2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 t="s">
        <v>13</v>
      </c>
      <c r="K3" s="34"/>
      <c r="L3" s="34"/>
      <c r="M3" s="34"/>
      <c r="N3" s="34"/>
      <c r="O3" s="34"/>
      <c r="P3" s="34"/>
    </row>
    <row r="4" spans="1:16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30" customHeight="1" thickTop="1" thickBot="1" x14ac:dyDescent="0.3">
      <c r="A5" s="35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ht="30" customHeight="1" thickTop="1" thickBot="1" x14ac:dyDescent="0.3">
      <c r="A6" s="43" t="s">
        <v>2</v>
      </c>
      <c r="B6" s="43" t="s">
        <v>3</v>
      </c>
      <c r="C6" s="43" t="s">
        <v>8</v>
      </c>
      <c r="D6" s="43" t="s">
        <v>6</v>
      </c>
      <c r="E6" s="43" t="s">
        <v>9</v>
      </c>
      <c r="F6" s="43" t="s">
        <v>4</v>
      </c>
      <c r="G6" s="43" t="s">
        <v>5</v>
      </c>
      <c r="H6" s="43" t="s">
        <v>12</v>
      </c>
      <c r="I6" s="43" t="s">
        <v>11</v>
      </c>
      <c r="J6" s="38" t="s">
        <v>15</v>
      </c>
      <c r="K6" s="39"/>
      <c r="L6" s="39"/>
      <c r="M6" s="39"/>
      <c r="N6" s="40"/>
      <c r="O6" s="41" t="s">
        <v>37</v>
      </c>
      <c r="P6" s="42"/>
    </row>
    <row r="7" spans="1:16" ht="16.5" thickTop="1" thickBot="1" x14ac:dyDescent="0.3">
      <c r="A7" s="44"/>
      <c r="B7" s="44"/>
      <c r="C7" s="44"/>
      <c r="D7" s="44"/>
      <c r="E7" s="44"/>
      <c r="F7" s="44"/>
      <c r="G7" s="44"/>
      <c r="H7" s="44"/>
      <c r="I7" s="44"/>
      <c r="J7" s="43" t="s">
        <v>20</v>
      </c>
      <c r="K7" s="43" t="s">
        <v>39</v>
      </c>
      <c r="L7" s="43" t="s">
        <v>19</v>
      </c>
      <c r="M7" s="43" t="s">
        <v>14</v>
      </c>
      <c r="N7" s="43" t="s">
        <v>7</v>
      </c>
      <c r="O7" s="20" t="s">
        <v>38</v>
      </c>
      <c r="P7" s="21">
        <v>0.2</v>
      </c>
    </row>
    <row r="8" spans="1:16" ht="87.75" customHeight="1" thickTop="1" thickBo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" t="s">
        <v>16</v>
      </c>
      <c r="P8" s="3" t="s">
        <v>17</v>
      </c>
    </row>
    <row r="9" spans="1:16" ht="31.5" thickTop="1" thickBot="1" x14ac:dyDescent="0.3">
      <c r="A9" s="1">
        <v>1</v>
      </c>
      <c r="B9" s="22" t="s">
        <v>40</v>
      </c>
      <c r="C9" s="2"/>
      <c r="D9" s="2">
        <v>6</v>
      </c>
      <c r="E9" s="2"/>
      <c r="F9" s="2"/>
      <c r="G9" s="2"/>
      <c r="H9" s="8"/>
      <c r="I9" s="9"/>
      <c r="J9" s="6"/>
      <c r="K9" s="6">
        <f>ROUND(J9*I9,2)</f>
        <v>0</v>
      </c>
      <c r="L9" s="6">
        <f>ROUND(J9*H9,2)</f>
        <v>0</v>
      </c>
      <c r="M9" s="6">
        <f>J9+L9</f>
        <v>0</v>
      </c>
      <c r="N9" s="6">
        <f t="shared" ref="N9:N14" si="0">M9*D9</f>
        <v>0</v>
      </c>
      <c r="O9" s="7">
        <f>ROUND(((((J9-K9)/(1-$P$7))*$P$7)-K9)+M9,2)</f>
        <v>0</v>
      </c>
      <c r="P9" s="6">
        <f t="shared" ref="P9:P14" si="1">O9*D9</f>
        <v>0</v>
      </c>
    </row>
    <row r="10" spans="1:16" ht="46.5" thickTop="1" thickBot="1" x14ac:dyDescent="0.3">
      <c r="A10" s="1">
        <v>2</v>
      </c>
      <c r="B10" s="22" t="s">
        <v>41</v>
      </c>
      <c r="C10" s="2"/>
      <c r="D10" s="2">
        <v>1</v>
      </c>
      <c r="E10" s="2"/>
      <c r="F10" s="2"/>
      <c r="G10" s="2"/>
      <c r="H10" s="8"/>
      <c r="I10" s="9"/>
      <c r="J10" s="6"/>
      <c r="K10" s="6">
        <f t="shared" ref="K10:K13" si="2">ROUND(J10*I10,2)</f>
        <v>0</v>
      </c>
      <c r="L10" s="6">
        <f t="shared" ref="L10:L13" si="3">ROUND(J10*H10,2)</f>
        <v>0</v>
      </c>
      <c r="M10" s="6">
        <f t="shared" ref="M10:M13" si="4">J10+L10</f>
        <v>0</v>
      </c>
      <c r="N10" s="6">
        <f t="shared" si="0"/>
        <v>0</v>
      </c>
      <c r="O10" s="7">
        <f t="shared" ref="O10:O13" si="5">ROUND(((((J10-K10)/(1-$P$7))*$P$7)-K10)+M10,2)</f>
        <v>0</v>
      </c>
      <c r="P10" s="6">
        <f t="shared" si="1"/>
        <v>0</v>
      </c>
    </row>
    <row r="11" spans="1:16" ht="31.5" thickTop="1" thickBot="1" x14ac:dyDescent="0.3">
      <c r="A11" s="1">
        <v>3</v>
      </c>
      <c r="B11" s="22" t="s">
        <v>42</v>
      </c>
      <c r="C11" s="2"/>
      <c r="D11" s="2">
        <v>1</v>
      </c>
      <c r="E11" s="2"/>
      <c r="F11" s="2"/>
      <c r="G11" s="2"/>
      <c r="H11" s="8"/>
      <c r="I11" s="9"/>
      <c r="J11" s="6"/>
      <c r="K11" s="6">
        <f t="shared" si="2"/>
        <v>0</v>
      </c>
      <c r="L11" s="6">
        <f t="shared" si="3"/>
        <v>0</v>
      </c>
      <c r="M11" s="6">
        <f t="shared" si="4"/>
        <v>0</v>
      </c>
      <c r="N11" s="6">
        <f t="shared" si="0"/>
        <v>0</v>
      </c>
      <c r="O11" s="7">
        <f>ROUND(((((J11-K11)/(1-$P$7))*$P$7)-K11)+M11,2)</f>
        <v>0</v>
      </c>
      <c r="P11" s="6">
        <f t="shared" si="1"/>
        <v>0</v>
      </c>
    </row>
    <row r="12" spans="1:16" ht="31.5" thickTop="1" thickBot="1" x14ac:dyDescent="0.3">
      <c r="A12" s="1">
        <v>4</v>
      </c>
      <c r="B12" s="22" t="s">
        <v>43</v>
      </c>
      <c r="C12" s="2"/>
      <c r="D12" s="2">
        <v>1</v>
      </c>
      <c r="E12" s="2"/>
      <c r="F12" s="2"/>
      <c r="G12" s="2"/>
      <c r="H12" s="8"/>
      <c r="I12" s="9"/>
      <c r="J12" s="6"/>
      <c r="K12" s="6">
        <f t="shared" ref="K12" si="6">ROUND(J12*I12,2)</f>
        <v>0</v>
      </c>
      <c r="L12" s="6">
        <f t="shared" ref="L12" si="7">ROUND(J12*H12,2)</f>
        <v>0</v>
      </c>
      <c r="M12" s="6">
        <f t="shared" ref="M12" si="8">J12+L12</f>
        <v>0</v>
      </c>
      <c r="N12" s="6">
        <f t="shared" si="0"/>
        <v>0</v>
      </c>
      <c r="O12" s="7">
        <f t="shared" ref="O12" si="9">ROUND(((((J12-K12)/(1-$P$7))*$P$7)-K12)+M12,2)</f>
        <v>0</v>
      </c>
      <c r="P12" s="6">
        <f t="shared" si="1"/>
        <v>0</v>
      </c>
    </row>
    <row r="13" spans="1:16" ht="20.100000000000001" customHeight="1" thickTop="1" thickBot="1" x14ac:dyDescent="0.3">
      <c r="A13" s="1">
        <v>5</v>
      </c>
      <c r="B13" s="22" t="s">
        <v>44</v>
      </c>
      <c r="C13" s="2"/>
      <c r="D13" s="2">
        <v>2</v>
      </c>
      <c r="E13" s="2"/>
      <c r="F13" s="2"/>
      <c r="G13" s="2"/>
      <c r="H13" s="8"/>
      <c r="I13" s="9"/>
      <c r="J13" s="6"/>
      <c r="K13" s="6">
        <f t="shared" si="2"/>
        <v>0</v>
      </c>
      <c r="L13" s="6">
        <f t="shared" si="3"/>
        <v>0</v>
      </c>
      <c r="M13" s="6">
        <f t="shared" si="4"/>
        <v>0</v>
      </c>
      <c r="N13" s="6">
        <f t="shared" si="0"/>
        <v>0</v>
      </c>
      <c r="O13" s="7">
        <f t="shared" si="5"/>
        <v>0</v>
      </c>
      <c r="P13" s="6">
        <f t="shared" si="1"/>
        <v>0</v>
      </c>
    </row>
    <row r="14" spans="1:16" ht="31.5" thickTop="1" thickBot="1" x14ac:dyDescent="0.3">
      <c r="A14" s="1">
        <v>6</v>
      </c>
      <c r="B14" s="22" t="s">
        <v>46</v>
      </c>
      <c r="C14" s="2"/>
      <c r="D14" s="2">
        <v>1</v>
      </c>
      <c r="E14" s="2"/>
      <c r="F14" s="2"/>
      <c r="G14" s="2"/>
      <c r="H14" s="8"/>
      <c r="I14" s="9"/>
      <c r="J14" s="6"/>
      <c r="K14" s="6" t="s">
        <v>45</v>
      </c>
      <c r="L14" s="6" t="s">
        <v>45</v>
      </c>
      <c r="M14" s="6">
        <f>J14</f>
        <v>0</v>
      </c>
      <c r="N14" s="6">
        <f t="shared" si="0"/>
        <v>0</v>
      </c>
      <c r="O14" s="7">
        <f>M14</f>
        <v>0</v>
      </c>
      <c r="P14" s="6">
        <f t="shared" si="1"/>
        <v>0</v>
      </c>
    </row>
    <row r="15" spans="1:16" ht="28.5" customHeight="1" thickTop="1" thickBot="1" x14ac:dyDescent="0.3">
      <c r="A15" s="24" t="s">
        <v>21</v>
      </c>
      <c r="B15" s="25"/>
      <c r="C15" s="25"/>
      <c r="D15" s="25"/>
      <c r="E15" s="25"/>
      <c r="F15" s="25"/>
      <c r="G15" s="25"/>
      <c r="H15" s="25"/>
      <c r="I15" s="25"/>
      <c r="J15" s="26">
        <f>SUM(L8:L13)</f>
        <v>0</v>
      </c>
      <c r="K15" s="27"/>
      <c r="L15" s="27"/>
      <c r="M15" s="26">
        <f>SUM(N8:N13)</f>
        <v>0</v>
      </c>
      <c r="N15" s="28"/>
      <c r="O15" s="26">
        <f>SUM(P8:P13)</f>
        <v>0</v>
      </c>
      <c r="P15" s="28"/>
    </row>
    <row r="16" spans="1:16" ht="28.5" customHeight="1" thickTop="1" thickBot="1" x14ac:dyDescent="0.3">
      <c r="A16" s="29" t="s">
        <v>47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 spans="1:16" ht="15.75" thickTop="1" x14ac:dyDescent="0.25"/>
    <row r="21" spans="1:16" ht="76.5" customHeight="1" x14ac:dyDescent="0.25">
      <c r="A21" s="46" t="s">
        <v>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</sheetData>
  <mergeCells count="27">
    <mergeCell ref="A21:P21"/>
    <mergeCell ref="A6:A8"/>
    <mergeCell ref="B6:B8"/>
    <mergeCell ref="C6:C8"/>
    <mergeCell ref="D6:D8"/>
    <mergeCell ref="E6:E8"/>
    <mergeCell ref="J6:N6"/>
    <mergeCell ref="O6:P6"/>
    <mergeCell ref="F6:F8"/>
    <mergeCell ref="G6:G8"/>
    <mergeCell ref="H6:H8"/>
    <mergeCell ref="I6:I8"/>
    <mergeCell ref="J7:J8"/>
    <mergeCell ref="L7:L8"/>
    <mergeCell ref="M7:M8"/>
    <mergeCell ref="N7:N8"/>
    <mergeCell ref="K7:K8"/>
    <mergeCell ref="A1:P1"/>
    <mergeCell ref="A2:P2"/>
    <mergeCell ref="A3:I3"/>
    <mergeCell ref="J3:P3"/>
    <mergeCell ref="A5:P5"/>
    <mergeCell ref="A15:I15"/>
    <mergeCell ref="J15:L15"/>
    <mergeCell ref="M15:N15"/>
    <mergeCell ref="O15:P15"/>
    <mergeCell ref="A16:P16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09F653-0999-44CF-954F-79CCA7B9376F}"/>
</file>

<file path=customXml/itemProps2.xml><?xml version="1.0" encoding="utf-8"?>
<ds:datastoreItem xmlns:ds="http://schemas.openxmlformats.org/officeDocument/2006/customXml" ds:itemID="{72188AC7-ED69-4A8D-B838-BEF0DFC9D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99E25-F6F6-4D8F-AFD1-28134B75D916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1075110-fc48-461c-a618-470173d75add"/>
    <ds:schemaRef ds:uri="97f1a4a5-4b6f-4a7c-9707-0b94225d630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 (Difal base dupla)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 Polliana</cp:lastModifiedBy>
  <cp:lastPrinted>2021-12-03T12:37:37Z</cp:lastPrinted>
  <dcterms:created xsi:type="dcterms:W3CDTF">2018-04-03T13:28:49Z</dcterms:created>
  <dcterms:modified xsi:type="dcterms:W3CDTF">2025-08-22T13:46:22Z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23200</vt:r8>
  </property>
  <property fmtid="{D5CDD505-2E9C-101B-9397-08002B2CF9AE}" pid="4" name="MediaServiceImageTags">
    <vt:lpwstr/>
  </property>
</Properties>
</file>